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2"/>
  </bookViews>
  <sheets>
    <sheet name="Initial Projects " sheetId="1" r:id="rId1"/>
    <sheet name="Competitive Spread" sheetId="2" r:id="rId2"/>
    <sheet name="More Realistic" sheetId="3" r:id="rId3"/>
  </sheets>
  <definedNames/>
  <calcPr fullCalcOnLoad="1"/>
</workbook>
</file>

<file path=xl/sharedStrings.xml><?xml version="1.0" encoding="utf-8"?>
<sst xmlns="http://schemas.openxmlformats.org/spreadsheetml/2006/main" count="75" uniqueCount="29">
  <si>
    <t>Year 0</t>
  </si>
  <si>
    <t>Year 1</t>
  </si>
  <si>
    <t>Year 2</t>
  </si>
  <si>
    <t>Investment</t>
  </si>
  <si>
    <t xml:space="preserve">Polyzone Production </t>
  </si>
  <si>
    <t xml:space="preserve">Production (Million of Pounds) </t>
  </si>
  <si>
    <t>Spread, $ per pound</t>
  </si>
  <si>
    <t>Net Revenue</t>
  </si>
  <si>
    <t>Production costs</t>
  </si>
  <si>
    <t xml:space="preserve">Transportation </t>
  </si>
  <si>
    <t>Other Costs</t>
  </si>
  <si>
    <t xml:space="preserve">Cash Flow </t>
  </si>
  <si>
    <t>NPV</t>
  </si>
  <si>
    <t xml:space="preserve">discount rate </t>
  </si>
  <si>
    <t xml:space="preserve">Transp Cost per pound </t>
  </si>
  <si>
    <t>Year 3</t>
  </si>
  <si>
    <t>Year 4</t>
  </si>
  <si>
    <t>Year 5</t>
  </si>
  <si>
    <t>Year 6</t>
  </si>
  <si>
    <t>Year 7</t>
  </si>
  <si>
    <t>Year 8</t>
  </si>
  <si>
    <t xml:space="preserve">Year 9 </t>
  </si>
  <si>
    <t>Year 10</t>
  </si>
  <si>
    <t>Competitive Spread</t>
  </si>
  <si>
    <t>Early Spread</t>
  </si>
  <si>
    <t xml:space="preserve">Initial Projections </t>
  </si>
  <si>
    <t xml:space="preserve">Calculate Competitive Spread </t>
  </si>
  <si>
    <t xml:space="preserve">Spread </t>
  </si>
  <si>
    <t xml:space="preserve">Competitive Spread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</si>
</sst>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0.000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0" fontId="0" fillId="0" borderId="0" xfId="0" applyNumberFormat="1" applyAlignment="1">
      <alignment/>
    </xf>
    <xf numFmtId="8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"/>
    </sheetView>
  </sheetViews>
  <sheetFormatPr defaultColWidth="9.140625" defaultRowHeight="12.75"/>
  <sheetData>
    <row r="1" ht="12.75">
      <c r="A1" s="9" t="s">
        <v>25</v>
      </c>
    </row>
    <row r="2" s="1" customFormat="1" ht="12.75">
      <c r="A2" s="1" t="s">
        <v>4</v>
      </c>
    </row>
    <row r="4" spans="1:12" ht="12.75">
      <c r="A4" s="1"/>
      <c r="B4" s="1" t="s">
        <v>0</v>
      </c>
      <c r="C4" s="1" t="s">
        <v>1</v>
      </c>
      <c r="D4" s="1" t="s">
        <v>2</v>
      </c>
      <c r="E4" s="1" t="s">
        <v>15</v>
      </c>
      <c r="F4" s="1" t="s">
        <v>16</v>
      </c>
      <c r="G4" s="1" t="s">
        <v>17</v>
      </c>
      <c r="H4" s="1" t="s">
        <v>18</v>
      </c>
      <c r="I4" s="1" t="s">
        <v>19</v>
      </c>
      <c r="J4" s="1" t="s">
        <v>20</v>
      </c>
      <c r="K4" s="1" t="s">
        <v>21</v>
      </c>
      <c r="L4" s="1" t="s">
        <v>22</v>
      </c>
    </row>
    <row r="5" spans="1:2" ht="12.75">
      <c r="A5" t="s">
        <v>3</v>
      </c>
      <c r="B5">
        <v>100</v>
      </c>
    </row>
    <row r="6" spans="1:12" ht="12.75">
      <c r="A6" s="3" t="s">
        <v>5</v>
      </c>
      <c r="B6" s="3">
        <v>0</v>
      </c>
      <c r="C6" s="3">
        <v>0</v>
      </c>
      <c r="D6" s="3">
        <v>40</v>
      </c>
      <c r="E6" s="3">
        <v>80</v>
      </c>
      <c r="F6" s="3">
        <v>80</v>
      </c>
      <c r="G6" s="3">
        <v>80</v>
      </c>
      <c r="H6" s="3">
        <v>80</v>
      </c>
      <c r="I6" s="3">
        <v>80</v>
      </c>
      <c r="J6" s="3">
        <v>80</v>
      </c>
      <c r="K6" s="3">
        <v>80</v>
      </c>
      <c r="L6" s="3">
        <v>80</v>
      </c>
    </row>
    <row r="7" spans="1:12" ht="12.75">
      <c r="A7" s="2" t="s">
        <v>6</v>
      </c>
      <c r="B7" s="2"/>
      <c r="C7" s="2">
        <f>+$B$16</f>
        <v>1.2</v>
      </c>
      <c r="D7" s="2">
        <f>+$B$16</f>
        <v>1.2</v>
      </c>
      <c r="E7" s="2">
        <f>+$B$16</f>
        <v>1.2</v>
      </c>
      <c r="F7" s="2">
        <f>+$B$16</f>
        <v>1.2</v>
      </c>
      <c r="G7" s="2">
        <f aca="true" t="shared" si="0" ref="G7:L7">+$B$16</f>
        <v>1.2</v>
      </c>
      <c r="H7" s="2">
        <f t="shared" si="0"/>
        <v>1.2</v>
      </c>
      <c r="I7" s="2">
        <f t="shared" si="0"/>
        <v>1.2</v>
      </c>
      <c r="J7" s="2">
        <f t="shared" si="0"/>
        <v>1.2</v>
      </c>
      <c r="K7" s="2">
        <f t="shared" si="0"/>
        <v>1.2</v>
      </c>
      <c r="L7" s="2">
        <f t="shared" si="0"/>
        <v>1.2</v>
      </c>
    </row>
    <row r="8" spans="1:12" ht="12.75">
      <c r="A8" s="2" t="s">
        <v>7</v>
      </c>
      <c r="B8" s="2"/>
      <c r="C8" s="2">
        <f>+C6*C7</f>
        <v>0</v>
      </c>
      <c r="D8" s="2">
        <f>+D6*D7</f>
        <v>48</v>
      </c>
      <c r="E8" s="2">
        <f>+E6*E7</f>
        <v>96</v>
      </c>
      <c r="F8" s="2">
        <f aca="true" t="shared" si="1" ref="F8:L8">+F6*F7</f>
        <v>96</v>
      </c>
      <c r="G8" s="2">
        <f t="shared" si="1"/>
        <v>96</v>
      </c>
      <c r="H8" s="2">
        <f t="shared" si="1"/>
        <v>96</v>
      </c>
      <c r="I8" s="2">
        <f t="shared" si="1"/>
        <v>96</v>
      </c>
      <c r="J8" s="2">
        <f t="shared" si="1"/>
        <v>96</v>
      </c>
      <c r="K8" s="2">
        <f t="shared" si="1"/>
        <v>96</v>
      </c>
      <c r="L8" s="2">
        <f t="shared" si="1"/>
        <v>96</v>
      </c>
    </row>
    <row r="9" spans="1:12" ht="12.75">
      <c r="A9" s="2" t="s">
        <v>8</v>
      </c>
      <c r="B9" s="2"/>
      <c r="C9" s="2"/>
      <c r="D9" s="2">
        <v>30</v>
      </c>
      <c r="E9" s="2">
        <v>30</v>
      </c>
      <c r="F9" s="2">
        <v>30</v>
      </c>
      <c r="G9" s="2">
        <v>30</v>
      </c>
      <c r="H9" s="2">
        <v>30</v>
      </c>
      <c r="I9" s="2">
        <v>30</v>
      </c>
      <c r="J9" s="2">
        <v>30</v>
      </c>
      <c r="K9" s="2">
        <v>30</v>
      </c>
      <c r="L9" s="2">
        <v>30</v>
      </c>
    </row>
    <row r="10" spans="1:12" ht="12.75">
      <c r="A10" s="2" t="s">
        <v>9</v>
      </c>
      <c r="B10" s="2"/>
      <c r="C10" s="2">
        <f>+$B$17*C6</f>
        <v>0</v>
      </c>
      <c r="D10" s="2">
        <f>+$B$17*D6</f>
        <v>4</v>
      </c>
      <c r="E10" s="2">
        <f>+$B$17*E6</f>
        <v>8</v>
      </c>
      <c r="F10" s="2">
        <f aca="true" t="shared" si="2" ref="F10:L10">+$B$17*F6</f>
        <v>8</v>
      </c>
      <c r="G10" s="2">
        <f t="shared" si="2"/>
        <v>8</v>
      </c>
      <c r="H10" s="2">
        <f t="shared" si="2"/>
        <v>8</v>
      </c>
      <c r="I10" s="2">
        <f t="shared" si="2"/>
        <v>8</v>
      </c>
      <c r="J10" s="2">
        <f t="shared" si="2"/>
        <v>8</v>
      </c>
      <c r="K10" s="2">
        <f t="shared" si="2"/>
        <v>8</v>
      </c>
      <c r="L10" s="2">
        <f t="shared" si="2"/>
        <v>8</v>
      </c>
    </row>
    <row r="11" spans="1:12" ht="12.75">
      <c r="A11" s="4" t="s">
        <v>10</v>
      </c>
      <c r="B11" s="4"/>
      <c r="C11" s="4">
        <v>20</v>
      </c>
      <c r="D11" s="4">
        <v>20</v>
      </c>
      <c r="E11" s="4">
        <v>20</v>
      </c>
      <c r="F11" s="4">
        <v>20</v>
      </c>
      <c r="G11" s="4">
        <v>20</v>
      </c>
      <c r="H11" s="4">
        <v>20</v>
      </c>
      <c r="I11" s="4">
        <v>20</v>
      </c>
      <c r="J11" s="4">
        <v>20</v>
      </c>
      <c r="K11" s="4">
        <v>20</v>
      </c>
      <c r="L11" s="4">
        <v>20</v>
      </c>
    </row>
    <row r="12" spans="1:12" ht="12.75">
      <c r="A12" s="2" t="s">
        <v>11</v>
      </c>
      <c r="B12" s="2">
        <f>+B8-B9-B10-B11-B5</f>
        <v>-100</v>
      </c>
      <c r="C12" s="2">
        <f>+C8-C9-C10-C11-C5</f>
        <v>-20</v>
      </c>
      <c r="D12" s="2">
        <f>+D8-D9-D10-D11-D5</f>
        <v>-6</v>
      </c>
      <c r="E12" s="2">
        <f>+E8-E9-E10-E11-E5</f>
        <v>38</v>
      </c>
      <c r="F12" s="2">
        <f aca="true" t="shared" si="3" ref="F12:L12">+F8-F9-F10-F11-F5</f>
        <v>38</v>
      </c>
      <c r="G12" s="2">
        <f t="shared" si="3"/>
        <v>38</v>
      </c>
      <c r="H12" s="2">
        <f t="shared" si="3"/>
        <v>38</v>
      </c>
      <c r="I12" s="2">
        <f t="shared" si="3"/>
        <v>38</v>
      </c>
      <c r="J12" s="2">
        <f t="shared" si="3"/>
        <v>38</v>
      </c>
      <c r="K12" s="2">
        <f t="shared" si="3"/>
        <v>38</v>
      </c>
      <c r="L12" s="2">
        <f t="shared" si="3"/>
        <v>38</v>
      </c>
    </row>
    <row r="14" spans="1:2" ht="12.75">
      <c r="A14" t="s">
        <v>12</v>
      </c>
      <c r="B14" s="6">
        <f>NPV(B15,B12:L12)*(1+B15)</f>
        <v>63.55648136279264</v>
      </c>
    </row>
    <row r="15" spans="1:2" ht="12.75">
      <c r="A15" t="s">
        <v>13</v>
      </c>
      <c r="B15" s="5">
        <v>0.08</v>
      </c>
    </row>
    <row r="16" spans="1:2" ht="12.75">
      <c r="A16" t="s">
        <v>27</v>
      </c>
      <c r="B16" s="7">
        <v>1.2</v>
      </c>
    </row>
    <row r="17" spans="1:2" ht="12.75">
      <c r="A17" t="s">
        <v>14</v>
      </c>
      <c r="B17" s="2">
        <v>0.1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21.421875" style="0" customWidth="1"/>
  </cols>
  <sheetData>
    <row r="1" s="8" customFormat="1" ht="12.75">
      <c r="A1" s="10" t="s">
        <v>26</v>
      </c>
    </row>
    <row r="2" ht="12.75">
      <c r="A2" t="s">
        <v>4</v>
      </c>
    </row>
    <row r="4" spans="1:12" ht="12.75">
      <c r="A4" s="1"/>
      <c r="B4" s="1" t="s">
        <v>0</v>
      </c>
      <c r="C4" s="1" t="s">
        <v>1</v>
      </c>
      <c r="D4" s="1" t="s">
        <v>2</v>
      </c>
      <c r="E4" s="1" t="s">
        <v>15</v>
      </c>
      <c r="F4" s="1" t="s">
        <v>16</v>
      </c>
      <c r="G4" s="1" t="s">
        <v>17</v>
      </c>
      <c r="H4" s="1" t="s">
        <v>18</v>
      </c>
      <c r="I4" s="1" t="s">
        <v>19</v>
      </c>
      <c r="J4" s="1" t="s">
        <v>20</v>
      </c>
      <c r="K4" s="1" t="s">
        <v>21</v>
      </c>
      <c r="L4" s="1" t="s">
        <v>22</v>
      </c>
    </row>
    <row r="5" spans="1:2" ht="12.75">
      <c r="A5" t="s">
        <v>3</v>
      </c>
      <c r="B5">
        <v>100</v>
      </c>
    </row>
    <row r="6" spans="1:12" ht="12.75">
      <c r="A6" s="3" t="s">
        <v>5</v>
      </c>
      <c r="B6" s="3">
        <v>0</v>
      </c>
      <c r="C6" s="3">
        <v>0</v>
      </c>
      <c r="D6" s="3">
        <v>40</v>
      </c>
      <c r="E6" s="3">
        <v>80</v>
      </c>
      <c r="F6" s="3">
        <v>80</v>
      </c>
      <c r="G6" s="3">
        <v>80</v>
      </c>
      <c r="H6" s="3">
        <v>80</v>
      </c>
      <c r="I6" s="3">
        <v>80</v>
      </c>
      <c r="J6" s="3">
        <v>80</v>
      </c>
      <c r="K6" s="3">
        <v>80</v>
      </c>
      <c r="L6" s="3">
        <v>80</v>
      </c>
    </row>
    <row r="7" spans="1:12" ht="12.75">
      <c r="A7" s="2" t="s">
        <v>6</v>
      </c>
      <c r="B7" s="2"/>
      <c r="C7" s="2">
        <f>+$B$16</f>
        <v>0.95165</v>
      </c>
      <c r="D7" s="2">
        <f aca="true" t="shared" si="0" ref="D7:L7">+$B$16</f>
        <v>0.95165</v>
      </c>
      <c r="E7" s="2">
        <f t="shared" si="0"/>
        <v>0.95165</v>
      </c>
      <c r="F7" s="2">
        <f t="shared" si="0"/>
        <v>0.95165</v>
      </c>
      <c r="G7" s="2">
        <f t="shared" si="0"/>
        <v>0.95165</v>
      </c>
      <c r="H7" s="2">
        <f t="shared" si="0"/>
        <v>0.95165</v>
      </c>
      <c r="I7" s="2">
        <f t="shared" si="0"/>
        <v>0.95165</v>
      </c>
      <c r="J7" s="2">
        <f t="shared" si="0"/>
        <v>0.95165</v>
      </c>
      <c r="K7" s="2">
        <f t="shared" si="0"/>
        <v>0.95165</v>
      </c>
      <c r="L7" s="2">
        <f t="shared" si="0"/>
        <v>0.95165</v>
      </c>
    </row>
    <row r="8" spans="1:12" ht="12.75">
      <c r="A8" s="2" t="s">
        <v>7</v>
      </c>
      <c r="B8" s="2"/>
      <c r="C8" s="2">
        <f>+C6*C7</f>
        <v>0</v>
      </c>
      <c r="D8" s="2">
        <f>+D6*D7</f>
        <v>38.066</v>
      </c>
      <c r="E8" s="2">
        <f>+E6*E7</f>
        <v>76.132</v>
      </c>
      <c r="F8" s="2">
        <f aca="true" t="shared" si="1" ref="F8:L8">+F6*F7</f>
        <v>76.132</v>
      </c>
      <c r="G8" s="2">
        <f t="shared" si="1"/>
        <v>76.132</v>
      </c>
      <c r="H8" s="2">
        <f t="shared" si="1"/>
        <v>76.132</v>
      </c>
      <c r="I8" s="2">
        <f t="shared" si="1"/>
        <v>76.132</v>
      </c>
      <c r="J8" s="2">
        <f t="shared" si="1"/>
        <v>76.132</v>
      </c>
      <c r="K8" s="2">
        <f t="shared" si="1"/>
        <v>76.132</v>
      </c>
      <c r="L8" s="2">
        <f t="shared" si="1"/>
        <v>76.132</v>
      </c>
    </row>
    <row r="9" spans="1:12" ht="12.75">
      <c r="A9" s="2" t="s">
        <v>8</v>
      </c>
      <c r="B9" s="2"/>
      <c r="C9" s="2"/>
      <c r="D9" s="2">
        <v>30</v>
      </c>
      <c r="E9" s="2">
        <v>30</v>
      </c>
      <c r="F9" s="2">
        <v>30</v>
      </c>
      <c r="G9" s="2">
        <v>30</v>
      </c>
      <c r="H9" s="2">
        <v>30</v>
      </c>
      <c r="I9" s="2">
        <v>30</v>
      </c>
      <c r="J9" s="2">
        <v>30</v>
      </c>
      <c r="K9" s="2">
        <v>30</v>
      </c>
      <c r="L9" s="2">
        <v>30</v>
      </c>
    </row>
    <row r="10" spans="1:12" s="8" customFormat="1" ht="12.75">
      <c r="A10" s="11" t="s">
        <v>9</v>
      </c>
      <c r="B10" s="11"/>
      <c r="C10" s="11">
        <v>0</v>
      </c>
      <c r="D10" s="11">
        <f>+$B$17*D6</f>
        <v>0</v>
      </c>
      <c r="E10" s="11">
        <f>+$B$17*E6</f>
        <v>0</v>
      </c>
      <c r="F10" s="11">
        <f aca="true" t="shared" si="2" ref="F10:L10">+$B$17*F6</f>
        <v>0</v>
      </c>
      <c r="G10" s="11">
        <f t="shared" si="2"/>
        <v>0</v>
      </c>
      <c r="H10" s="11">
        <f t="shared" si="2"/>
        <v>0</v>
      </c>
      <c r="I10" s="11">
        <f t="shared" si="2"/>
        <v>0</v>
      </c>
      <c r="J10" s="11">
        <f t="shared" si="2"/>
        <v>0</v>
      </c>
      <c r="K10" s="11">
        <f t="shared" si="2"/>
        <v>0</v>
      </c>
      <c r="L10" s="11">
        <f t="shared" si="2"/>
        <v>0</v>
      </c>
    </row>
    <row r="11" spans="1:12" ht="12.75">
      <c r="A11" s="4" t="s">
        <v>10</v>
      </c>
      <c r="B11" s="4"/>
      <c r="C11" s="4">
        <v>20</v>
      </c>
      <c r="D11" s="4">
        <v>20</v>
      </c>
      <c r="E11" s="4">
        <v>20</v>
      </c>
      <c r="F11" s="4">
        <v>20</v>
      </c>
      <c r="G11" s="4">
        <v>20</v>
      </c>
      <c r="H11" s="4">
        <v>20</v>
      </c>
      <c r="I11" s="4">
        <v>20</v>
      </c>
      <c r="J11" s="4">
        <v>20</v>
      </c>
      <c r="K11" s="4">
        <v>20</v>
      </c>
      <c r="L11" s="4">
        <v>20</v>
      </c>
    </row>
    <row r="12" spans="1:12" ht="12.75">
      <c r="A12" s="2" t="s">
        <v>11</v>
      </c>
      <c r="B12" s="2">
        <f>+B8-B9-B10-B11-B5</f>
        <v>-100</v>
      </c>
      <c r="C12" s="2">
        <f>+C8-C9-C10-C11-C5</f>
        <v>-20</v>
      </c>
      <c r="D12" s="2">
        <f>+D8-D9-D10-D11-D5</f>
        <v>-11.933999999999997</v>
      </c>
      <c r="E12" s="2">
        <f>+E8-E9-E10-E11-E5</f>
        <v>26.132000000000005</v>
      </c>
      <c r="F12" s="2">
        <f aca="true" t="shared" si="3" ref="F12:L12">+F8-F9-F10-F11-F5</f>
        <v>26.132000000000005</v>
      </c>
      <c r="G12" s="2">
        <f t="shared" si="3"/>
        <v>26.132000000000005</v>
      </c>
      <c r="H12" s="2">
        <f t="shared" si="3"/>
        <v>26.132000000000005</v>
      </c>
      <c r="I12" s="2">
        <f t="shared" si="3"/>
        <v>26.132000000000005</v>
      </c>
      <c r="J12" s="2">
        <f t="shared" si="3"/>
        <v>26.132000000000005</v>
      </c>
      <c r="K12" s="2">
        <f t="shared" si="3"/>
        <v>26.132000000000005</v>
      </c>
      <c r="L12" s="2">
        <f t="shared" si="3"/>
        <v>26.132000000000005</v>
      </c>
    </row>
    <row r="14" spans="1:2" ht="12.75">
      <c r="A14" t="s">
        <v>12</v>
      </c>
      <c r="B14" s="6">
        <f>NPV(B15,B12:L12)*(1+B15)</f>
        <v>-0.0024272312847095634</v>
      </c>
    </row>
    <row r="15" spans="1:2" ht="12.75">
      <c r="A15" t="s">
        <v>13</v>
      </c>
      <c r="B15" s="5">
        <v>0.08</v>
      </c>
    </row>
    <row r="16" spans="1:2" ht="12.75">
      <c r="A16" t="s">
        <v>28</v>
      </c>
      <c r="B16" s="7">
        <v>0.95165</v>
      </c>
    </row>
    <row r="17" spans="1:2" ht="12.75">
      <c r="A17" t="s">
        <v>14</v>
      </c>
      <c r="B17" s="2"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25.57421875" style="0" customWidth="1"/>
  </cols>
  <sheetData>
    <row r="2" ht="12.75">
      <c r="A2" t="s">
        <v>4</v>
      </c>
    </row>
    <row r="4" spans="2:12" s="1" customFormat="1" ht="12.75">
      <c r="B4" s="1" t="s">
        <v>0</v>
      </c>
      <c r="C4" s="1" t="s">
        <v>1</v>
      </c>
      <c r="D4" s="1" t="s">
        <v>2</v>
      </c>
      <c r="E4" s="1" t="s">
        <v>15</v>
      </c>
      <c r="F4" s="1" t="s">
        <v>16</v>
      </c>
      <c r="G4" s="1" t="s">
        <v>17</v>
      </c>
      <c r="H4" s="1" t="s">
        <v>18</v>
      </c>
      <c r="I4" s="1" t="s">
        <v>19</v>
      </c>
      <c r="J4" s="1" t="s">
        <v>20</v>
      </c>
      <c r="K4" s="1" t="s">
        <v>21</v>
      </c>
      <c r="L4" s="1" t="s">
        <v>22</v>
      </c>
    </row>
    <row r="5" spans="1:2" ht="12.75">
      <c r="A5" t="s">
        <v>3</v>
      </c>
      <c r="B5">
        <v>100</v>
      </c>
    </row>
    <row r="6" spans="1:12" s="3" customFormat="1" ht="12.75">
      <c r="A6" s="3" t="s">
        <v>5</v>
      </c>
      <c r="B6" s="3">
        <v>0</v>
      </c>
      <c r="C6" s="3">
        <v>0</v>
      </c>
      <c r="D6" s="3">
        <v>40</v>
      </c>
      <c r="E6" s="3">
        <v>80</v>
      </c>
      <c r="F6" s="3">
        <v>80</v>
      </c>
      <c r="G6" s="3">
        <v>80</v>
      </c>
      <c r="H6" s="3">
        <v>80</v>
      </c>
      <c r="I6" s="3">
        <v>80</v>
      </c>
      <c r="J6" s="3">
        <v>80</v>
      </c>
      <c r="K6" s="3">
        <v>80</v>
      </c>
      <c r="L6" s="3">
        <v>80</v>
      </c>
    </row>
    <row r="7" spans="1:12" s="2" customFormat="1" ht="12.75">
      <c r="A7" s="2" t="s">
        <v>6</v>
      </c>
      <c r="C7" s="2">
        <f>+$B$16</f>
        <v>1.2</v>
      </c>
      <c r="D7" s="2">
        <f>+$B$16</f>
        <v>1.2</v>
      </c>
      <c r="E7" s="2">
        <f>+$B$16</f>
        <v>1.2</v>
      </c>
      <c r="F7" s="2">
        <v>1.1</v>
      </c>
      <c r="G7" s="2">
        <v>0.95</v>
      </c>
      <c r="H7" s="2">
        <f aca="true" t="shared" si="0" ref="G7:L7">+$B$18</f>
        <v>0.95165</v>
      </c>
      <c r="I7" s="2">
        <f t="shared" si="0"/>
        <v>0.95165</v>
      </c>
      <c r="J7" s="2">
        <f t="shared" si="0"/>
        <v>0.95165</v>
      </c>
      <c r="K7" s="2">
        <f t="shared" si="0"/>
        <v>0.95165</v>
      </c>
      <c r="L7" s="2">
        <f t="shared" si="0"/>
        <v>0.95165</v>
      </c>
    </row>
    <row r="8" spans="1:12" s="2" customFormat="1" ht="12.75">
      <c r="A8" s="2" t="s">
        <v>7</v>
      </c>
      <c r="C8" s="2">
        <f>+C6*C7</f>
        <v>0</v>
      </c>
      <c r="D8" s="2">
        <f>+D6*D7</f>
        <v>48</v>
      </c>
      <c r="E8" s="2">
        <f>+E6*E7</f>
        <v>96</v>
      </c>
      <c r="F8" s="2">
        <f aca="true" t="shared" si="1" ref="F8:L8">+F6*F7</f>
        <v>88</v>
      </c>
      <c r="G8" s="2">
        <f t="shared" si="1"/>
        <v>76</v>
      </c>
      <c r="H8" s="2">
        <f t="shared" si="1"/>
        <v>76.132</v>
      </c>
      <c r="I8" s="2">
        <f t="shared" si="1"/>
        <v>76.132</v>
      </c>
      <c r="J8" s="2">
        <f t="shared" si="1"/>
        <v>76.132</v>
      </c>
      <c r="K8" s="2">
        <f t="shared" si="1"/>
        <v>76.132</v>
      </c>
      <c r="L8" s="2">
        <f t="shared" si="1"/>
        <v>76.132</v>
      </c>
    </row>
    <row r="9" spans="1:12" s="2" customFormat="1" ht="12.75">
      <c r="A9" s="2" t="s">
        <v>8</v>
      </c>
      <c r="D9" s="2">
        <v>30</v>
      </c>
      <c r="E9" s="2">
        <v>30</v>
      </c>
      <c r="F9" s="2">
        <v>30</v>
      </c>
      <c r="G9" s="2">
        <v>30</v>
      </c>
      <c r="H9" s="2">
        <v>30</v>
      </c>
      <c r="I9" s="2">
        <v>30</v>
      </c>
      <c r="J9" s="2">
        <v>30</v>
      </c>
      <c r="K9" s="2">
        <v>30</v>
      </c>
      <c r="L9" s="2">
        <v>30</v>
      </c>
    </row>
    <row r="10" spans="1:12" s="2" customFormat="1" ht="12.75">
      <c r="A10" s="2" t="s">
        <v>9</v>
      </c>
      <c r="C10" s="2">
        <f>+$B$17*C6</f>
        <v>0</v>
      </c>
      <c r="D10" s="2">
        <f>+$B$17*D6</f>
        <v>4</v>
      </c>
      <c r="E10" s="2">
        <f>+$B$17*E6</f>
        <v>8</v>
      </c>
      <c r="F10" s="2">
        <f aca="true" t="shared" si="2" ref="F10:L10">+$B$17*F6</f>
        <v>8</v>
      </c>
      <c r="G10" s="2">
        <f t="shared" si="2"/>
        <v>8</v>
      </c>
      <c r="H10" s="2">
        <f t="shared" si="2"/>
        <v>8</v>
      </c>
      <c r="I10" s="2">
        <f t="shared" si="2"/>
        <v>8</v>
      </c>
      <c r="J10" s="2">
        <f t="shared" si="2"/>
        <v>8</v>
      </c>
      <c r="K10" s="2">
        <f t="shared" si="2"/>
        <v>8</v>
      </c>
      <c r="L10" s="2">
        <f t="shared" si="2"/>
        <v>8</v>
      </c>
    </row>
    <row r="11" spans="1:12" s="4" customFormat="1" ht="12.75">
      <c r="A11" s="4" t="s">
        <v>10</v>
      </c>
      <c r="C11" s="4">
        <v>20</v>
      </c>
      <c r="D11" s="4">
        <v>20</v>
      </c>
      <c r="E11" s="4">
        <v>20</v>
      </c>
      <c r="F11" s="4">
        <v>20</v>
      </c>
      <c r="G11" s="4">
        <v>20</v>
      </c>
      <c r="H11" s="4">
        <v>20</v>
      </c>
      <c r="I11" s="4">
        <v>20</v>
      </c>
      <c r="J11" s="4">
        <v>20</v>
      </c>
      <c r="K11" s="4">
        <v>20</v>
      </c>
      <c r="L11" s="4">
        <v>20</v>
      </c>
    </row>
    <row r="12" spans="1:12" s="2" customFormat="1" ht="12.75">
      <c r="A12" s="2" t="s">
        <v>11</v>
      </c>
      <c r="B12" s="2">
        <f>+B8-B9-B10-B11-B5</f>
        <v>-100</v>
      </c>
      <c r="C12" s="2">
        <f>+C8-C9-C10-C11-C5</f>
        <v>-20</v>
      </c>
      <c r="D12" s="2">
        <f>+D8-D9-D10-D11-D5</f>
        <v>-6</v>
      </c>
      <c r="E12" s="2">
        <f>+E8-E9-E10-E11-E5</f>
        <v>38</v>
      </c>
      <c r="F12" s="2">
        <f aca="true" t="shared" si="3" ref="F12:L12">+F8-F9-F10-F11-F5</f>
        <v>30</v>
      </c>
      <c r="G12" s="2">
        <f t="shared" si="3"/>
        <v>18</v>
      </c>
      <c r="H12" s="2">
        <f t="shared" si="3"/>
        <v>18.132000000000005</v>
      </c>
      <c r="I12" s="2">
        <f t="shared" si="3"/>
        <v>18.132000000000005</v>
      </c>
      <c r="J12" s="2">
        <f t="shared" si="3"/>
        <v>18.132000000000005</v>
      </c>
      <c r="K12" s="2">
        <f t="shared" si="3"/>
        <v>18.132000000000005</v>
      </c>
      <c r="L12" s="2">
        <f t="shared" si="3"/>
        <v>18.132000000000005</v>
      </c>
    </row>
    <row r="14" spans="1:2" ht="12.75">
      <c r="A14" t="s">
        <v>12</v>
      </c>
      <c r="B14" s="6">
        <f>NPV(B15,B12:L12)*(1+B15)</f>
        <v>-9.924155617755225</v>
      </c>
    </row>
    <row r="15" spans="1:2" ht="12.75">
      <c r="A15" t="s">
        <v>13</v>
      </c>
      <c r="B15" s="5">
        <v>0.08</v>
      </c>
    </row>
    <row r="16" spans="1:2" ht="12.75">
      <c r="A16" t="s">
        <v>24</v>
      </c>
      <c r="B16" s="7">
        <v>1.2</v>
      </c>
    </row>
    <row r="17" spans="1:2" ht="12.75">
      <c r="A17" t="s">
        <v>14</v>
      </c>
      <c r="B17" s="2">
        <v>0.1</v>
      </c>
    </row>
    <row r="18" spans="1:2" ht="12.75">
      <c r="A18" t="s">
        <v>23</v>
      </c>
      <c r="B18" s="7">
        <f>+'Competitive Spread'!B16</f>
        <v>0.95165</v>
      </c>
    </row>
  </sheetData>
  <sheetProtection/>
  <printOptions/>
  <pageMargins left="0.75" right="0.75" top="1" bottom="1" header="0.5" footer="0.5"/>
  <pageSetup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rsinger</dc:creator>
  <cp:keywords/>
  <dc:description/>
  <cp:lastModifiedBy>rsinger</cp:lastModifiedBy>
  <cp:lastPrinted>2008-09-10T16:05:30Z</cp:lastPrinted>
  <dcterms:created xsi:type="dcterms:W3CDTF">2006-09-19T21:35:29Z</dcterms:created>
  <dcterms:modified xsi:type="dcterms:W3CDTF">2009-08-25T22:02:27Z</dcterms:modified>
  <cp:category/>
  <cp:version/>
  <cp:contentType/>
  <cp:contentStatus/>
</cp:coreProperties>
</file>